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<sst xmlns="http://schemas.openxmlformats.org/spreadsheetml/2006/main" count="317" uniqueCount="256">
  <si>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</si>
  <si>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</si>
  <si>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</si>
  <si>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</si>
  <si>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</si>
  <si>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</si>
  <si>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</si>
  <si>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</si>
  <si>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</si>
  <si>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</si>
  <si>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</si>
  <si>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</si>
  <si>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</si>
  <si>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</si>
  <si>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</si>
  <si>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</si>
  <si>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</si>
  <si>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</si>
  <si>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</si>
  <si>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</si>
  <si>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</si>
  <si>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</si>
  <si>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</si>
  <si>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</si>
  <si>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</si>
  <si>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</si>
  <si>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</si>
  <si>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</si>
  <si>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</si>
  <si>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</si>
  <si>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</si>
  <si>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</si>
  <si>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</si>
  <si>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</si>
  <si>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</si>
  <si>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</si>
  <si>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</si>
  <si>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</si>
  <si>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</si>
  <si>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</si>
  <si>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</si>
  <si>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</si>
  <si>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</si>
  <si>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</si>
  <si>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</si>
  <si>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</si>
  <si>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</si>
  <si>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</si>
  <si>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</si>
  <si>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</si>
  <si>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</si>
  <si>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</si>
  <si>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</si>
  <si>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</si>
  <si>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</si>
  <si>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</si>
  <si>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</si>
  <si>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</si>
  <si>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</si>
  <si>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</si>
  <si>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</si>
  <si>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</si>
  <si>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</si>
  <si>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</si>
  <si>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</si>
  <si>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</si>
  <si>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</si>
  <si>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</si>
  <si>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</si>
  <si>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</si>
  <si>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</si>
  <si>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</si>
  <si>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</si>
  <si>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</si>
  <si>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</si>
  <si>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</si>
  <si>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</si>
  <si>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</si>
  <si>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</si>
  <si>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</si>
  <si>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</si>
  <si>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</si>
  <si>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</si>
  <si>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</si>
  <si>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</si>
  <si>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</si>
  <si>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</si>
  <si>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</si>
  <si>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</si>
  <si>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</si>
  <si>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</si>
  <si>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</si>
  <si>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</si>
  <si>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</si>
  <si>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</si>
  <si>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</si>
  <si>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</si>
  <si>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</si>
  <si>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</si>
  <si>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</si>
  <si>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</si>
  <si>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</si>
  <si>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</si>
  <si>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</si>
  <si>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</si>
  <si>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</si>
  <si>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</si>
  <si>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</si>
  <si>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</si>
  <si>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</si>
  <si>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</si>
  <si>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</si>
  <si>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</si>
  <si>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</si>
  <si>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</si>
  <si>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</si>
  <si>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</si>
  <si>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</si>
  <si>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</si>
  <si>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</si>
  <si>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</si>
  <si>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</si>
  <si>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</si>
  <si>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</si>
  <si>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</si>
  <si>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</si>
  <si>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</si>
  <si>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</si>
  <si>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</si>
  <si>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</si>
  <si>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</si>
  <si>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</si>
  <si>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</si>
  <si>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</si>
  <si>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</si>
  <si>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</si>
  <si>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</si>
  <si>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</si>
  <si>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</si>
  <si>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</si>
  <si>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</si>
  <si>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</si>
  <si>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</si>
  <si>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</si>
  <si>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</si>
  <si>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</si>
  <si>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</si>
  <si>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</si>
  <si>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</si>
  <si>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</si>
  <si>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</si>
  <si>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</si>
  <si>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</si>
  <si>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</si>
  <si>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</si>
  <si>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</si>
  <si>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</si>
  <si>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</si>
  <si>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</si>
  <si>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</si>
  <si>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</si>
  <si>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</si>
  <si>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</si>
  <si>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</si>
  <si>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</si>
  <si>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</si>
  <si>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</si>
  <si>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</si>
  <si>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</si>
  <si>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</si>
  <si>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</si>
  <si>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</si>
  <si>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</si>
  <si>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</si>
  <si>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</si>
  <si>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</si>
  <si>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</si>
  <si>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</si>
  <si>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</si>
  <si>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</si>
  <si>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</si>
  <si>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</si>
  <si>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</si>
  <si>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</si>
  <si>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</si>
  <si>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</si>
  <si>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</si>
  <si>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</si>
  <si>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</si>
  <si>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</si>
  <si>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</si>
  <si>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</si>
  <si>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</si>
  <si>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</si>
  <si>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</si>
  <si>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</si>
  <si>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</si>
  <si>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</si>
  <si>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</si>
  <si>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</si>
  <si>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</si>
  <si>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</si>
  <si>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</si>
  <si>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</si>
  <si>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</si>
  <si>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</si>
  <si>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</si>
  <si>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</si>
  <si>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</si>
  <si>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</si>
  <si>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</si>
  <si>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</si>
  <si>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</si>
  <si>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</si>
  <si>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</si>
  <si>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</si>
  <si>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</si>
  <si>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</si>
  <si>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</si>
  <si>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</si>
  <si>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</si>
  <si>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</si>
  <si>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</si>
  <si>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</si>
  <si>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</si>
  <si>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</si>
  <si>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</si>
  <si>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</si>
  <si>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</si>
  <si>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</si>
  <si>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</si>
  <si>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</si>
  <si>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</si>
  <si>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</si>
  <si>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</si>
  <si>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</si>
  <si>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</si>
  <si>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</si>
  <si>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</si>
  <si>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</si>
  <si>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</si>
  <si>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</si>
  <si>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</si>
  <si>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</si>
  <si>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</si>
  <si>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І.М. Дузінкевич</t>
  </si>
  <si>
    <t>І.М. Родчин</t>
  </si>
  <si>
    <t>(0342)78-10-66</t>
  </si>
  <si>
    <t>(0342)78-10-40</t>
  </si>
  <si>
    <t>inbox@ts.if.court.gov.ua</t>
  </si>
  <si>
    <t>5 січня 2016 року</t>
  </si>
  <si>
    <t>2015 рік</t>
  </si>
  <si>
    <t>Тисменицький районний суд Івано-Франківської області</t>
  </si>
  <si>
    <t>76002. Івано-Франківська область</t>
  </si>
  <si>
    <t>м. Івано-Франківськ</t>
  </si>
  <si>
    <t>вул. Незалежності. 150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</si>
</sst>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91</v>
      </c>
      <c r="F10" s="113">
        <v>90</v>
      </c>
      <c r="G10" s="113">
        <v>88</v>
      </c>
      <c r="H10" s="113">
        <v>5</v>
      </c>
      <c r="I10" s="113"/>
      <c r="J10" s="113">
        <v>3</v>
      </c>
      <c r="K10" s="113">
        <v>80</v>
      </c>
      <c r="L10" s="113"/>
      <c r="M10" s="117">
        <v>3</v>
      </c>
      <c r="N10" s="98">
        <v>3</v>
      </c>
      <c r="O10" s="120">
        <f>E10-F10</f>
        <v>1</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10</v>
      </c>
      <c r="F15" s="113">
        <v>9</v>
      </c>
      <c r="G15" s="113">
        <v>10</v>
      </c>
      <c r="H15" s="113"/>
      <c r="I15" s="113">
        <v>2</v>
      </c>
      <c r="J15" s="113">
        <v>2</v>
      </c>
      <c r="K15" s="113">
        <v>6</v>
      </c>
      <c r="L15" s="113">
        <v>1</v>
      </c>
      <c r="M15" s="113"/>
      <c r="N15" s="113" t="s">
        <v>147</v>
      </c>
      <c r="O15" s="120">
        <f t="shared" si="0"/>
        <v>1</v>
      </c>
      <c r="P15" s="77"/>
      <c r="Q15" s="77"/>
      <c r="R15" s="77"/>
      <c r="S15" s="77"/>
    </row>
    <row r="16" spans="1:19" s="3" customFormat="1" ht="19.5" customHeight="1">
      <c r="A16" s="107">
        <v>7</v>
      </c>
      <c r="B16" s="108"/>
      <c r="C16" s="173" t="s">
        <v>133</v>
      </c>
      <c r="D16" s="65" t="s">
        <v>135</v>
      </c>
      <c r="E16" s="113">
        <v>3</v>
      </c>
      <c r="F16" s="113">
        <v>3</v>
      </c>
      <c r="G16" s="113">
        <v>3</v>
      </c>
      <c r="H16" s="113" t="s">
        <v>147</v>
      </c>
      <c r="I16" s="113" t="s">
        <v>147</v>
      </c>
      <c r="J16" s="113">
        <v>1</v>
      </c>
      <c r="K16" s="113">
        <v>2</v>
      </c>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4</v>
      </c>
      <c r="F18" s="113">
        <v>4</v>
      </c>
      <c r="G18" s="113">
        <v>4</v>
      </c>
      <c r="H18" s="113" t="s">
        <v>147</v>
      </c>
      <c r="I18" s="113" t="s">
        <v>147</v>
      </c>
      <c r="J18" s="113">
        <v>1</v>
      </c>
      <c r="K18" s="113">
        <v>3</v>
      </c>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3</v>
      </c>
      <c r="F21" s="113">
        <v>2</v>
      </c>
      <c r="G21" s="113">
        <v>3</v>
      </c>
      <c r="H21" s="113"/>
      <c r="I21" s="113">
        <v>2</v>
      </c>
      <c r="J21" s="113"/>
      <c r="K21" s="113">
        <v>1</v>
      </c>
      <c r="L21" s="113">
        <v>1</v>
      </c>
      <c r="M21" s="113"/>
      <c r="N21" s="113" t="s">
        <v>147</v>
      </c>
      <c r="O21" s="120">
        <f t="shared" si="0"/>
        <v>1</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101</v>
      </c>
      <c r="F23" s="113">
        <f>F10+F12+F15+F22</f>
        <v>99</v>
      </c>
      <c r="G23" s="113">
        <f>G10+G12+G15+G22</f>
        <v>98</v>
      </c>
      <c r="H23" s="113">
        <f>H10+H15</f>
        <v>5</v>
      </c>
      <c r="I23" s="113">
        <f>I10+I15</f>
        <v>2</v>
      </c>
      <c r="J23" s="113">
        <f>J10+J12+J15</f>
        <v>5</v>
      </c>
      <c r="K23" s="113">
        <f>K10+K12+K15</f>
        <v>86</v>
      </c>
      <c r="L23" s="113">
        <f>L10+L12+L15+L22</f>
        <v>1</v>
      </c>
      <c r="M23" s="119">
        <f>M10+M12+M15+M22</f>
        <v>3</v>
      </c>
      <c r="N23" s="119">
        <f>N10</f>
        <v>3</v>
      </c>
      <c r="O23" s="120">
        <f t="shared" si="0"/>
        <v>2</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94</v>
      </c>
      <c r="G31" s="121">
        <v>83</v>
      </c>
      <c r="H31" s="121">
        <v>73</v>
      </c>
      <c r="I31" s="121">
        <v>64</v>
      </c>
      <c r="J31" s="121">
        <v>45</v>
      </c>
      <c r="K31" s="121">
        <v>3</v>
      </c>
      <c r="L31" s="121">
        <v>5</v>
      </c>
      <c r="M31" s="121">
        <v>37</v>
      </c>
      <c r="N31" s="121">
        <v>21</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&amp;LA51EA426&amp;CФорма № 2-А, Підрозділ: Тисменицький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3</v>
      </c>
      <c r="D9" s="98">
        <v>3</v>
      </c>
      <c r="E9" s="98">
        <v>4</v>
      </c>
      <c r="F9" s="98">
        <v>2</v>
      </c>
      <c r="G9" s="98">
        <v>2</v>
      </c>
      <c r="H9" s="98"/>
      <c r="I9" s="98"/>
      <c r="J9" s="98">
        <v>2</v>
      </c>
      <c r="K9" s="116">
        <v>2</v>
      </c>
      <c r="L9" s="98">
        <v>1</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3</v>
      </c>
      <c r="D10" s="98">
        <v>3</v>
      </c>
      <c r="E10" s="98">
        <v>4</v>
      </c>
      <c r="F10" s="98">
        <v>2</v>
      </c>
      <c r="G10" s="98">
        <v>2</v>
      </c>
      <c r="H10" s="98"/>
      <c r="I10" s="98"/>
      <c r="J10" s="98">
        <v>2</v>
      </c>
      <c r="K10" s="116">
        <v>2</v>
      </c>
      <c r="L10" s="98">
        <v>1</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25</v>
      </c>
      <c r="E12" s="98">
        <v>24</v>
      </c>
      <c r="F12" s="98">
        <v>23</v>
      </c>
      <c r="G12" s="98">
        <v>22</v>
      </c>
      <c r="H12" s="98"/>
      <c r="I12" s="98">
        <v>1</v>
      </c>
      <c r="J12" s="98"/>
      <c r="K12" s="116">
        <v>2</v>
      </c>
      <c r="L12" s="98">
        <v>1</v>
      </c>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23</v>
      </c>
      <c r="E24" s="98">
        <v>23</v>
      </c>
      <c r="F24" s="98">
        <v>22</v>
      </c>
      <c r="G24" s="98">
        <v>21</v>
      </c>
      <c r="H24" s="98"/>
      <c r="I24" s="98">
        <v>1</v>
      </c>
      <c r="J24" s="98"/>
      <c r="K24" s="116">
        <v>1</v>
      </c>
      <c r="L24" s="98">
        <v>1</v>
      </c>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17</v>
      </c>
      <c r="E43" s="98">
        <v>12</v>
      </c>
      <c r="F43" s="98">
        <v>8</v>
      </c>
      <c r="G43" s="98">
        <v>5</v>
      </c>
      <c r="H43" s="98"/>
      <c r="I43" s="98">
        <v>2</v>
      </c>
      <c r="J43" s="98">
        <v>2</v>
      </c>
      <c r="K43" s="116">
        <v>8</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c r="G44" s="98"/>
      <c r="H44" s="98"/>
      <c r="I44" s="98">
        <v>1</v>
      </c>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3</v>
      </c>
      <c r="D45" s="98">
        <v>16</v>
      </c>
      <c r="E45" s="98">
        <v>11</v>
      </c>
      <c r="F45" s="98">
        <v>8</v>
      </c>
      <c r="G45" s="98">
        <v>5</v>
      </c>
      <c r="H45" s="98"/>
      <c r="I45" s="98">
        <v>1</v>
      </c>
      <c r="J45" s="98">
        <v>2</v>
      </c>
      <c r="K45" s="116">
        <v>8</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3</v>
      </c>
      <c r="D46" s="98">
        <v>13</v>
      </c>
      <c r="E46" s="98">
        <v>9</v>
      </c>
      <c r="F46" s="98">
        <v>7</v>
      </c>
      <c r="G46" s="98">
        <v>5</v>
      </c>
      <c r="H46" s="98"/>
      <c r="I46" s="98"/>
      <c r="J46" s="98">
        <v>2</v>
      </c>
      <c r="K46" s="116">
        <v>7</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2</v>
      </c>
      <c r="E49" s="98">
        <v>2</v>
      </c>
      <c r="F49" s="98">
        <v>2</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2</v>
      </c>
      <c r="E50" s="98">
        <v>2</v>
      </c>
      <c r="F50" s="98">
        <v>2</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v>
      </c>
      <c r="D88" s="98">
        <v>33</v>
      </c>
      <c r="E88" s="98">
        <v>27</v>
      </c>
      <c r="F88" s="98">
        <v>27</v>
      </c>
      <c r="G88" s="98">
        <v>14</v>
      </c>
      <c r="H88" s="98"/>
      <c r="I88" s="98"/>
      <c r="J88" s="98"/>
      <c r="K88" s="116">
        <v>9</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3</v>
      </c>
      <c r="D90" s="98">
        <v>31</v>
      </c>
      <c r="E90" s="98">
        <v>25</v>
      </c>
      <c r="F90" s="98">
        <v>25</v>
      </c>
      <c r="G90" s="98">
        <v>12</v>
      </c>
      <c r="H90" s="98"/>
      <c r="I90" s="98"/>
      <c r="J90" s="98"/>
      <c r="K90" s="116">
        <v>9</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3</v>
      </c>
      <c r="D94" s="98">
        <v>31</v>
      </c>
      <c r="E94" s="98">
        <v>25</v>
      </c>
      <c r="F94" s="98">
        <v>25</v>
      </c>
      <c r="G94" s="98">
        <v>12</v>
      </c>
      <c r="H94" s="98"/>
      <c r="I94" s="98"/>
      <c r="J94" s="98"/>
      <c r="K94" s="116">
        <v>9</v>
      </c>
      <c r="L94" s="98"/>
      <c r="M94" s="98"/>
      <c r="N94" s="112"/>
      <c r="O94" s="98"/>
      <c r="P94" s="60"/>
    </row>
    <row r="95" spans="1:16" s="4" customFormat="1" ht="25.5" customHeight="1">
      <c r="A95" s="44">
        <v>88</v>
      </c>
      <c r="B95" s="129" t="s">
        <v>68</v>
      </c>
      <c r="C95" s="112"/>
      <c r="D95" s="98">
        <v>2</v>
      </c>
      <c r="E95" s="98">
        <v>2</v>
      </c>
      <c r="F95" s="98">
        <v>2</v>
      </c>
      <c r="G95" s="98">
        <v>2</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2</v>
      </c>
      <c r="E97" s="98">
        <v>2</v>
      </c>
      <c r="F97" s="98">
        <v>2</v>
      </c>
      <c r="G97" s="98">
        <v>2</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v>2</v>
      </c>
      <c r="E103" s="98">
        <v>3</v>
      </c>
      <c r="F103" s="98">
        <v>1</v>
      </c>
      <c r="G103" s="98"/>
      <c r="H103" s="98">
        <v>1</v>
      </c>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v>2</v>
      </c>
      <c r="E108" s="98">
        <v>3</v>
      </c>
      <c r="F108" s="98">
        <v>1</v>
      </c>
      <c r="G108" s="98"/>
      <c r="H108" s="98">
        <v>1</v>
      </c>
      <c r="I108" s="98"/>
      <c r="J108" s="98">
        <v>1</v>
      </c>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11</v>
      </c>
      <c r="D114" s="112">
        <f aca="true" t="shared" si="0" ref="D114:O114">SUM(D8,D9,D12,D29,D30,D43,D49,D52,D79,D88,D103,D109,D113)</f>
        <v>83</v>
      </c>
      <c r="E114" s="112">
        <f t="shared" si="0"/>
        <v>73</v>
      </c>
      <c r="F114" s="112">
        <f t="shared" si="0"/>
        <v>64</v>
      </c>
      <c r="G114" s="112">
        <f t="shared" si="0"/>
        <v>45</v>
      </c>
      <c r="H114" s="112">
        <f t="shared" si="0"/>
        <v>1</v>
      </c>
      <c r="I114" s="112">
        <f t="shared" si="0"/>
        <v>3</v>
      </c>
      <c r="J114" s="112">
        <f t="shared" si="0"/>
        <v>5</v>
      </c>
      <c r="K114" s="112">
        <f t="shared" si="0"/>
        <v>21</v>
      </c>
      <c r="L114" s="112">
        <f t="shared" si="0"/>
        <v>2</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&amp;LA51EA426&amp;CФорма № 2-А, Підрозділ: Тисменицький районний суд Івано-Франківської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&amp;LA51EA426&amp;CФорма № 2-А, Підрозділ: Тисменицький районний суд Івано-Франківської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5</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1</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1</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38</v>
      </c>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35</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&amp;LA51EA426&amp;CФорма № 2-А, Підрозділ: Тисменицький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&amp;LA51EA426&amp;C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Олег Рисняк</cp:lastModifiedBy>
  <cp:lastPrinted>2015-12-10T14:23:53Z</cp:lastPrinted>
  <dcterms:created xsi:type="dcterms:W3CDTF">2015-09-09T11:49:13Z</dcterms:created>
  <dcterms:modified xsi:type="dcterms:W3CDTF">2016-01-06T08:40:27Z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2-А_н00352_4.2015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A51EA426</vt:lpwstr>
  </property>
  <property fmtid="{D5CDD505-2E9C-101B-9397-08002B2CF9AE}" pid="10" name="Підрозд">
    <vt:lpwstr>Тисменицький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561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